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R:\Газпром нефть - Аэро\8. ПРЕДСТАВИТЕЛЬСТВА\2. Юг\2. ПОДРАЗДЕЛЕНИЯ\6. ФЭО\2025\ТЗК Планета\Размещение информации\Структура затрат\"/>
    </mc:Choice>
  </mc:AlternateContent>
  <bookViews>
    <workbookView xWindow="-120" yWindow="-120" windowWidth="29040" windowHeight="15840"/>
  </bookViews>
  <sheets>
    <sheet name="Лист2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F7" i="2"/>
  <c r="F13" i="2" s="1"/>
  <c r="F8" i="2"/>
  <c r="F9" i="2"/>
  <c r="F10" i="2"/>
  <c r="F11" i="2"/>
  <c r="F12" i="2"/>
  <c r="F5" i="2"/>
  <c r="H6" i="2"/>
  <c r="H7" i="2"/>
  <c r="H8" i="2"/>
  <c r="H9" i="2"/>
  <c r="H10" i="2"/>
  <c r="H11" i="2"/>
  <c r="H12" i="2"/>
  <c r="H13" i="2"/>
  <c r="H5" i="2"/>
  <c r="H3" i="2"/>
</calcChain>
</file>

<file path=xl/sharedStrings.xml><?xml version="1.0" encoding="utf-8"?>
<sst xmlns="http://schemas.openxmlformats.org/spreadsheetml/2006/main" count="21" uniqueCount="21">
  <si>
    <t>№ п/п</t>
  </si>
  <si>
    <t>Наименование затрат</t>
  </si>
  <si>
    <t>Удельный вес, %</t>
  </si>
  <si>
    <t>1.</t>
  </si>
  <si>
    <t>Материальные затраты</t>
  </si>
  <si>
    <t>2.</t>
  </si>
  <si>
    <t>Затраты на оплату труда</t>
  </si>
  <si>
    <t>3.</t>
  </si>
  <si>
    <t>Отчисления на социальные нужды</t>
  </si>
  <si>
    <t>4.</t>
  </si>
  <si>
    <t>Амортизация</t>
  </si>
  <si>
    <t>5.</t>
  </si>
  <si>
    <t>Ремонт  основных производственных фондов</t>
  </si>
  <si>
    <t>6.</t>
  </si>
  <si>
    <t>Оплата работ (услуг) сторонних организаций</t>
  </si>
  <si>
    <t>7.</t>
  </si>
  <si>
    <t>Прочие расходы по  обычным видам деятельности</t>
  </si>
  <si>
    <t>8.</t>
  </si>
  <si>
    <t>Налоги и иные обязательные платежи и сборы</t>
  </si>
  <si>
    <t xml:space="preserve">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</si>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</sst>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0" fontId="0" fillId="0" borderId="4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Структура затрат</a:t>
            </a:r>
          </a:p>
        </c:rich>
      </c:tx>
      <c:layout>
        <c:manualLayout>
          <c:xMode val="edge"/>
          <c:yMode val="edge"/>
          <c:x val="0.29132054036620258"/>
          <c:y val="1.2759166808323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FDD-4964-9554-FA9EC8FF28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FDD-4964-9554-FA9EC8FF28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EFDD-4964-9554-FA9EC8FF28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EFDD-4964-9554-FA9EC8FF28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EFDD-4964-9554-FA9EC8FF28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EFDD-4964-9554-FA9EC8FF28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EFDD-4964-9554-FA9EC8FF28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EFDD-4964-9554-FA9EC8FF289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Лист2!$E$5:$E$12</c:f>
              <c:strCache>
                <c:ptCount val="8"/>
                <c:pt idx="0">
                  <c:v>Материальные затраты</c:v>
                </c:pt>
                <c:pt idx="1">
                  <c:v>Затраты на оплату труда</c:v>
                </c:pt>
                <c:pt idx="2">
                  <c:v>Отчисления на социальные нужды</c:v>
                </c:pt>
                <c:pt idx="3">
                  <c:v>Амортизация</c:v>
                </c:pt>
                <c:pt idx="4">
                  <c:v>Ремонт  основных производственных фондов</c:v>
                </c:pt>
                <c:pt idx="5">
                  <c:v>Оплата работ (услуг) сторонних организаций</c:v>
                </c:pt>
                <c:pt idx="6">
                  <c:v>Прочие расходы по  обычным видам деятельности</c:v>
                </c:pt>
                <c:pt idx="7">
                  <c:v>Налоги и иные обязательные платежи и сборы</c:v>
                </c:pt>
              </c:strCache>
            </c:strRef>
          </c:cat>
          <c:val>
            <c:numRef>
              <c:f>Лист2!$F$5:$F$12</c:f>
              <c:numCache>
                <c:formatCode>0.00%</c:formatCode>
                <c:ptCount val="8"/>
                <c:pt idx="0">
                  <c:v>0.12256303404557249</c:v>
                </c:pt>
                <c:pt idx="1">
                  <c:v>0.23768359832817024</c:v>
                </c:pt>
                <c:pt idx="2">
                  <c:v>6.6654198506687565E-2</c:v>
                </c:pt>
                <c:pt idx="3">
                  <c:v>6.7419824237733017E-2</c:v>
                </c:pt>
                <c:pt idx="4">
                  <c:v>8.6311308066371918E-3</c:v>
                </c:pt>
                <c:pt idx="5">
                  <c:v>0.17147423024754932</c:v>
                </c:pt>
                <c:pt idx="6">
                  <c:v>0.31624157699246969</c:v>
                </c:pt>
                <c:pt idx="7">
                  <c:v>9.3324068351805321E-3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FDD-4964-9554-FA9EC8FF289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13</xdr:row>
      <xdr:rowOff>142875</xdr:rowOff>
    </xdr:from>
    <xdr:to>
      <xdr:col>11</xdr:col>
      <xdr:colOff>485775</xdr:colOff>
      <xdr:row>40</xdr:row>
      <xdr:rowOff>85725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91CCA03-72B3-E560-8A12-1B5A35108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2023"/>
      <sheetName val="2024"/>
    </sheetNames>
    <sheetDataSet>
      <sheetData sheetId="0"/>
      <sheetData sheetId="1"/>
      <sheetData sheetId="2">
        <row r="3">
          <cell r="I3">
            <v>40883.017290000003</v>
          </cell>
        </row>
        <row r="5">
          <cell r="I5">
            <v>5010.7466399999994</v>
          </cell>
        </row>
        <row r="6">
          <cell r="I6">
            <v>9717.2226599999995</v>
          </cell>
        </row>
        <row r="7">
          <cell r="I7">
            <v>2725.02475</v>
          </cell>
        </row>
        <row r="8">
          <cell r="I8">
            <v>2756.32584</v>
          </cell>
        </row>
        <row r="9">
          <cell r="I9">
            <v>352.86667</v>
          </cell>
        </row>
        <row r="10">
          <cell r="I10">
            <v>7010.3839200000002</v>
          </cell>
        </row>
        <row r="11">
          <cell r="I11">
            <v>12928.909860000005</v>
          </cell>
        </row>
        <row r="12">
          <cell r="I12">
            <v>381.53694999999993</v>
          </cell>
        </row>
        <row r="13">
          <cell r="I13">
            <v>40883.017290000003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7"/>
  <sheetViews>
    <sheetView tabSelected="1" workbookViewId="0">
      <selection activeCell="K9" sqref="K9"/>
    </sheetView>
  </sheetViews>
  <sheetFormatPr defaultRowHeight="15" x14ac:dyDescent="0.25"/>
  <cols>
    <col min="1" max="1" width="9.140625" customWidth="1"/>
    <col min="2" max="2" width="0.42578125" customWidth="1"/>
    <col min="3" max="3" width="21.85546875" hidden="1" customWidth="1"/>
    <col min="4" max="4" width="6.7109375" bestFit="1" customWidth="1"/>
    <col min="5" max="5" width="51" customWidth="1"/>
    <col min="6" max="6" width="20" customWidth="1"/>
    <col min="8" max="8" width="12" hidden="1" customWidth="1"/>
  </cols>
  <sheetData>
    <row r="3" spans="4:8" ht="15.75" thickBot="1" x14ac:dyDescent="0.3">
      <c r="H3">
        <f>'[1]2024'!$I$3</f>
        <v>40883.017290000003</v>
      </c>
    </row>
    <row r="4" spans="4:8" ht="15.75" thickBot="1" x14ac:dyDescent="0.3">
      <c r="D4" s="1" t="s">
        <v>0</v>
      </c>
      <c r="E4" s="2" t="s">
        <v>1</v>
      </c>
      <c r="F4" s="3" t="s">
        <v>2</v>
      </c>
    </row>
    <row r="5" spans="4:8" ht="15.75" thickBot="1" x14ac:dyDescent="0.3">
      <c r="D5" s="4" t="s">
        <v>3</v>
      </c>
      <c r="E5" s="5" t="s">
        <v>4</v>
      </c>
      <c r="F5" s="6">
        <f>H5/$H$13</f>
        <v>0.12256303404557249</v>
      </c>
      <c r="H5">
        <f>'[1]2024'!I5</f>
        <v>5010.7466399999994</v>
      </c>
    </row>
    <row r="6" spans="4:8" ht="15.75" thickBot="1" x14ac:dyDescent="0.3">
      <c r="D6" s="4" t="s">
        <v>5</v>
      </c>
      <c r="E6" s="5" t="s">
        <v>6</v>
      </c>
      <c r="F6" s="6">
        <f t="shared" ref="F6:F12" si="0">H6/$H$13</f>
        <v>0.23768359832817024</v>
      </c>
      <c r="H6">
        <f>'[1]2024'!I6</f>
        <v>9717.2226599999995</v>
      </c>
    </row>
    <row r="7" spans="4:8" ht="15.75" thickBot="1" x14ac:dyDescent="0.3">
      <c r="D7" s="4" t="s">
        <v>7</v>
      </c>
      <c r="E7" s="5" t="s">
        <v>8</v>
      </c>
      <c r="F7" s="6">
        <f t="shared" si="0"/>
        <v>6.6654198506687565E-2</v>
      </c>
      <c r="H7">
        <f>'[1]2024'!I7</f>
        <v>2725.02475</v>
      </c>
    </row>
    <row r="8" spans="4:8" ht="15.75" thickBot="1" x14ac:dyDescent="0.3">
      <c r="D8" s="4" t="s">
        <v>9</v>
      </c>
      <c r="E8" s="5" t="s">
        <v>10</v>
      </c>
      <c r="F8" s="6">
        <f t="shared" si="0"/>
        <v>6.7419824237733017E-2</v>
      </c>
      <c r="H8">
        <f>'[1]2024'!I8</f>
        <v>2756.32584</v>
      </c>
    </row>
    <row r="9" spans="4:8" ht="15.75" thickBot="1" x14ac:dyDescent="0.3">
      <c r="D9" s="4" t="s">
        <v>11</v>
      </c>
      <c r="E9" s="5" t="s">
        <v>12</v>
      </c>
      <c r="F9" s="6">
        <f t="shared" si="0"/>
        <v>8.6311308066371918E-3</v>
      </c>
      <c r="H9">
        <f>'[1]2024'!I9</f>
        <v>352.86667</v>
      </c>
    </row>
    <row r="10" spans="4:8" ht="15.75" thickBot="1" x14ac:dyDescent="0.3">
      <c r="D10" s="4" t="s">
        <v>13</v>
      </c>
      <c r="E10" s="5" t="s">
        <v>14</v>
      </c>
      <c r="F10" s="6">
        <f t="shared" si="0"/>
        <v>0.17147423024754932</v>
      </c>
      <c r="H10">
        <f>'[1]2024'!I10</f>
        <v>7010.3839200000002</v>
      </c>
    </row>
    <row r="11" spans="4:8" ht="15.75" thickBot="1" x14ac:dyDescent="0.3">
      <c r="D11" s="4" t="s">
        <v>15</v>
      </c>
      <c r="E11" s="5" t="s">
        <v>16</v>
      </c>
      <c r="F11" s="6">
        <f t="shared" si="0"/>
        <v>0.31624157699246969</v>
      </c>
      <c r="H11">
        <f>'[1]2024'!I11</f>
        <v>12928.909860000005</v>
      </c>
    </row>
    <row r="12" spans="4:8" ht="15.75" thickBot="1" x14ac:dyDescent="0.3">
      <c r="D12" s="4" t="s">
        <v>17</v>
      </c>
      <c r="E12" s="5" t="s">
        <v>18</v>
      </c>
      <c r="F12" s="6">
        <f t="shared" si="0"/>
        <v>9.3324068351805321E-3</v>
      </c>
      <c r="H12">
        <f>'[1]2024'!I12</f>
        <v>381.53694999999993</v>
      </c>
    </row>
    <row r="13" spans="4:8" ht="15.75" thickBot="1" x14ac:dyDescent="0.3">
      <c r="D13" s="4"/>
      <c r="E13" s="5" t="s">
        <v>20</v>
      </c>
      <c r="F13" s="6">
        <f>SUM(F5:F12)</f>
        <v>1</v>
      </c>
      <c r="H13">
        <f>'[1]2024'!I13</f>
        <v>40883.017290000003</v>
      </c>
    </row>
    <row r="17" spans="14:14" x14ac:dyDescent="0.25">
      <c r="N17" t="s">
        <v>19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1 x V q O 4 P g i k A A A A 9 g A A A B I A H A B D b 2 5 m a W c v U G F j a 2 F n Z S 5 4 b W w g o h g A K K A U A A A A A A A A A A A A A A A A A A A A A A A A A A A A h Y 8 9 D o I w A I W v Q r r T l m o M I a U M r p I Y j c a 1 K R U a o Z j + W O 7 m 4 J G 8 g h h F 3 R z f 9 7 7 h v f v 1 R o u h a 6 O L N F b 1 O g c J x C C S W v S V 0 n U O v D v G K S g Y X X N x 4 r W M R l n b b L B V D h r n z h l C I Q Q Y Z r A 3 N S I Y J + h Q r r a i k R 0 H H 1 n 9 l 2 O l r e N a S M D o / j W G E Z g k c 5 g u C M Q U T Z C W S n 8 F M u 5 9 t j + Q L n 3 r v J H M + H i z o 2 i K F L 0 / s A d Q S w M E F A A C A A g A B X 1 x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V 9 c V Y o i k e 4 D g A A A B E A A A A T A B w A R m 9 y b X V s Y X M v U 2 V j d G l v b j E u b S C i G A A o o B Q A A A A A A A A A A A A A A A A A A A A A A A A A A A A r T k 0 u y c z P U w i G 0 I b W A F B L A Q I t A B Q A A g A I A A V 9 c V a j u D 4 I p A A A A P Y A A A A S A A A A A A A A A A A A A A A A A A A A A A B D b 2 5 m a W c v U G F j a 2 F n Z S 5 4 b W x Q S w E C L Q A U A A I A C A A F f X F W D 8 r p q 6 Q A A A D p A A A A E w A A A A A A A A A A A A A A A A D w A A A A W 0 N v b n R l b n R f V H l w Z X N d L n h t b F B L A Q I t A B Q A A g A I A A V 9 c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4 v q p 1 N K D W S 6 S e 8 E i q Q 3 b J A A A A A A I A A A A A A B B m A A A A A Q A A I A A A A A f 9 k q k k F y y z h y D A Y z L + b g 8 F c q j 0 K y 6 i Y o A + d q X I X I A e A A A A A A 6 A A A A A A g A A I A A A A O O N w k 4 M X 6 V J F q c I T 1 O s V K z u E c y m a O S k j q v C k v g M l t j z U A A A A C U N T U x + I S s L W R Q r m C H T C 3 F L + / D 7 k 0 / I J U g q Z T P V f x 1 f 0 f 8 e k J Q V 2 t L g B a M y 8 0 n 9 l Q 2 m z X 0 + U Z 7 I r l w J G M F G t h H / E Q U H Z 2 v m k Y T x F y v O k p 3 a Q A A A A H T o Q C k 0 z m 6 Q n Y w 8 d 9 D G l T m P X f D c 9 e S i 8 m g Z V x W W Z Z J F 9 x z q t K l 0 8 j L R 8 z 8 O e z 9 U n y k y D 4 s A i 0 x G y p C I L h W c D F k = < / D a t a M a s h u p > 
</file>

<file path=customXml/itemProps1.xml><?xml version="1.0" encoding="utf-8"?>
<ds:datastoreItem xmlns:ds="http://schemas.openxmlformats.org/officeDocument/2006/customXml" ds:itemID="{EC6F72E3-ECDE-44E6-BD51-95BF6C9AD4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</dc:creator>
  <cp:lastModifiedBy>Моляков Сергей Юрьевич</cp:lastModifiedBy>
  <dcterms:created xsi:type="dcterms:W3CDTF">2023-03-17T12:07:57Z</dcterms:created>
  <dcterms:modified xsi:type="dcterms:W3CDTF">2025-01-23T07:47:52Z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