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Газпром нефть - Аэро\8. ПРЕДСТАВИТЕЛЬСТВА\2. Юг\2. ПОДРАЗДЕЛЕНИЯ\6. ФЭО\2025\ТЗК Планета\Размещение информации\СЭМ\2024\К размещению\"/>
    </mc:Choice>
  </mc:AlternateContent>
  <bookViews>
    <workbookView xWindow="-120" yWindow="-120" windowWidth="29040" windowHeight="15840" activeTab="1"/>
  </bookViews>
  <sheets>
    <sheet name="Доходы и расходы за 2024г" sheetId="5" r:id="rId1"/>
    <sheet name="Расшифр.расходов за 2024г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5" l="1"/>
  <c r="BF14" i="6" l="1"/>
  <c r="BP6" i="6"/>
  <c r="BP13" i="6" s="1"/>
  <c r="CB6" i="6" l="1"/>
  <c r="CB13" i="6" s="1"/>
  <c r="ET6" i="6" l="1"/>
  <c r="ET13" i="6" s="1"/>
  <c r="DC6" i="6"/>
  <c r="DC13" i="6" s="1"/>
  <c r="CT6" i="6"/>
  <c r="CT13" i="6" s="1"/>
  <c r="DV6" i="6"/>
  <c r="DV13" i="6" s="1"/>
  <c r="EK6" i="6"/>
  <c r="EK13" i="6" s="1"/>
  <c r="CK6" i="6"/>
  <c r="CK13" i="6" s="1"/>
  <c r="FD6" i="6" l="1"/>
  <c r="FD13" i="6" s="1"/>
  <c r="D15" i="5" l="1"/>
  <c r="D21" i="5" s="1"/>
  <c r="D27" i="5" s="1"/>
  <c r="DL11" i="6" l="1"/>
  <c r="DL6" i="6" s="1"/>
  <c r="DL13" i="6" s="1"/>
  <c r="BF6" i="6"/>
  <c r="BF13" i="6" s="1"/>
</calcChain>
</file>

<file path=xl/sharedStrings.xml><?xml version="1.0" encoding="utf-8"?>
<sst xmlns="http://schemas.openxmlformats.org/spreadsheetml/2006/main" count="90" uniqueCount="71">
  <si>
    <t>Форма раскрытия информации об основных показателях</t>
  </si>
  <si>
    <t>финансово-хозяйственной деятельности СЕМ в сфере выполнения</t>
  </si>
  <si>
    <t xml:space="preserve"> АО "Газпромнефть-Аэро"</t>
  </si>
  <si>
    <t>№ п/п</t>
  </si>
  <si>
    <t>Наименование показателей финансово-хозяйственной деятельности субъекта естественной монополии
в сфере услуг аэропортов</t>
  </si>
  <si>
    <t>Единица измерения</t>
  </si>
  <si>
    <t>1</t>
  </si>
  <si>
    <t>Доходы всего, в том числе по видам регулируемых услуг:</t>
  </si>
  <si>
    <t>(тыс. руб.)</t>
  </si>
  <si>
    <t>1.1</t>
  </si>
  <si>
    <t>Обеспечение заправки воздушных судов авиационным топливом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</si>
  <si>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</si>
  <si>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</si>
  <si>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</si>
  <si>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3</t>
  </si>
  <si>
    <t>Прибыль (убыток) от продаж</t>
  </si>
  <si>
    <t>4</t>
  </si>
  <si>
    <t>Доходы от участия в других организациях</t>
  </si>
  <si>
    <t>5</t>
  </si>
  <si>
    <t>Проценты к получению</t>
  </si>
  <si>
    <t>6</t>
  </si>
  <si>
    <t>Проценты к уплате</t>
  </si>
  <si>
    <t>7</t>
  </si>
  <si>
    <t>Прочие доходы</t>
  </si>
  <si>
    <t>8</t>
  </si>
  <si>
    <t>Прочие расходы</t>
  </si>
  <si>
    <t>9</t>
  </si>
  <si>
    <t>Прибыль (убыток) до налогообложения</t>
  </si>
  <si>
    <t>10</t>
  </si>
  <si>
    <t>Текущий налог на прибыль</t>
  </si>
  <si>
    <t>10.1</t>
  </si>
  <si>
    <t>в том числе постоянные налоговые обязательства (активы)</t>
  </si>
  <si>
    <t>11</t>
  </si>
  <si>
    <t>Изменение отложенных налоговых обязательств</t>
  </si>
  <si>
    <t>12</t>
  </si>
  <si>
    <t>Изменение отложенных налоговых активов</t>
  </si>
  <si>
    <t>13</t>
  </si>
  <si>
    <t>Прочее</t>
  </si>
  <si>
    <t>14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</si>
  <si>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</si>
  <si>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</si>
  <si>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</si>
  <si>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</si>
  <si>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</si>
  <si>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
с участием
в совместной деятельности</t>
  </si>
  <si>
    <t>материальные
затраты</t>
  </si>
  <si>
    <t>затраты на оплату труда</t>
  </si>
  <si>
    <t>отчисления
на соц. нужды</t>
  </si>
  <si>
    <t>амортизация</t>
  </si>
  <si>
    <t>прочие расходы
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</si>
  <si>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</si>
  <si>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
по кредитам и займам</t>
  </si>
  <si>
    <t>налоги и иные
обязательные
платежи и сборы</t>
  </si>
  <si>
    <t>прочие расходы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</si>
  <si>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</si>
  <si>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</si>
  <si>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</si>
  <si>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</si>
  <si>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</si>
  <si>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</si>
  <si>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</si>
  <si>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</si>
  <si>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Прочие доходы и расходы</t>
  </si>
  <si>
    <t xml:space="preserve">(оказания) регулируемых работ (услуг) субъект регулирования </t>
  </si>
  <si>
    <t xml:space="preserve"> </t>
  </si>
  <si>
    <t>субъект регулирования  ООО "ТЗК "Планета" аэропорт "Чертовицкое"</t>
  </si>
  <si>
    <t>2.2</t>
  </si>
  <si>
    <t>Хранение авиационного топлива</t>
  </si>
  <si>
    <t>I. Доходы и расходы за 2024 г.</t>
  </si>
  <si>
    <t>за 2024 год</t>
  </si>
  <si>
    <t xml:space="preserve">Год (отчет)    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</si>
</sst>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₽;\(#,###\)\ _₽"/>
    <numFmt numFmtId="165" formatCode="_-* #,##0.00_р_._-;\-* #,##0.00_р_._-;_-* &quot;-&quot;??_р_._-;_-@_-"/>
    <numFmt numFmtId="166" formatCode="#,##0.00000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5" fillId="0" borderId="0" xfId="1"/>
    <xf numFmtId="0" fontId="1" fillId="0" borderId="0" xfId="1" applyFont="1" applyAlignment="1">
      <alignment horizontal="left"/>
    </xf>
    <xf numFmtId="0" fontId="3" fillId="0" borderId="2" xfId="1" applyFont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 shrinkToFi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6" fillId="0" borderId="2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1" fillId="0" borderId="1" xfId="0" applyFont="1" applyBorder="1"/>
    <xf numFmtId="3" fontId="0" fillId="0" borderId="0" xfId="0" applyNumberFormat="1"/>
    <xf numFmtId="166" fontId="0" fillId="0" borderId="0" xfId="0" applyNumberFormat="1"/>
    <xf numFmtId="4" fontId="0" fillId="0" borderId="0" xfId="0" applyNumberFormat="1"/>
    <xf numFmtId="3" fontId="3" fillId="0" borderId="2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3" fontId="4" fillId="0" borderId="1" xfId="1" applyNumberFormat="1" applyFont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left" wrapText="1" indent="1"/>
    </xf>
    <xf numFmtId="0" fontId="4" fillId="0" borderId="4" xfId="1" applyFont="1" applyBorder="1" applyAlignment="1">
      <alignment horizontal="left" wrapText="1" indent="1"/>
    </xf>
    <xf numFmtId="0" fontId="4" fillId="2" borderId="3" xfId="1" applyFont="1" applyFill="1" applyBorder="1" applyAlignment="1">
      <alignment horizontal="left" wrapText="1" indent="1"/>
    </xf>
    <xf numFmtId="0" fontId="4" fillId="2" borderId="4" xfId="1" applyFont="1" applyFill="1" applyBorder="1" applyAlignment="1">
      <alignment horizontal="left" wrapText="1" indent="1"/>
    </xf>
    <xf numFmtId="3" fontId="3" fillId="0" borderId="2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3" fillId="0" borderId="4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 wrapText="1"/>
    </xf>
    <xf numFmtId="0" fontId="3" fillId="2" borderId="4" xfId="1" applyFont="1" applyFill="1" applyBorder="1" applyAlignment="1">
      <alignment horizontal="left" wrapText="1"/>
    </xf>
    <xf numFmtId="3" fontId="3" fillId="2" borderId="1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 wrapText="1"/>
    </xf>
    <xf numFmtId="0" fontId="3" fillId="2" borderId="10" xfId="1" applyFont="1" applyFill="1" applyBorder="1" applyAlignment="1">
      <alignment horizontal="left" wrapText="1"/>
    </xf>
    <xf numFmtId="0" fontId="1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textRotation="90" wrapText="1"/>
    </xf>
    <xf numFmtId="0" fontId="0" fillId="0" borderId="0" xfId="0" applyFill="1"/>
  </cellXfs>
  <cellStyles count="4">
    <cellStyle name="Обычный" xfId="0" builtinId="0"/>
    <cellStyle name="Обычный 2" xfId="1"/>
    <cellStyle name="Процентный 2" xfId="2"/>
    <cellStyle name="Финансовый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7"/>
  <sheetViews>
    <sheetView zoomScale="90" zoomScaleNormal="90" workbookViewId="0">
      <selection activeCell="B30" sqref="B30"/>
    </sheetView>
  </sheetViews>
  <sheetFormatPr defaultRowHeight="15" x14ac:dyDescent="0.25"/>
  <cols>
    <col min="2" max="2" width="82" customWidth="1"/>
    <col min="3" max="3" width="10.7109375" bestFit="1" customWidth="1"/>
    <col min="4" max="4" width="13.28515625" bestFit="1" customWidth="1"/>
    <col min="5" max="5" width="10.85546875" bestFit="1" customWidth="1"/>
    <col min="6" max="6" width="10.42578125" customWidth="1"/>
    <col min="18" max="18" width="2" customWidth="1"/>
    <col min="40" max="40" width="1.140625" customWidth="1"/>
    <col min="60" max="60" width="1.28515625" customWidth="1"/>
    <col min="73" max="73" width="8.140625" customWidth="1"/>
    <col min="74" max="74" width="1.28515625" customWidth="1"/>
    <col min="75" max="75" width="0.5703125" customWidth="1"/>
    <col min="76" max="76" width="2.28515625" customWidth="1"/>
    <col min="77" max="77" width="0.28515625" customWidth="1"/>
    <col min="80" max="80" width="3.5703125" customWidth="1"/>
    <col min="88" max="88" width="12.28515625" customWidth="1"/>
    <col min="89" max="89" width="0.7109375" customWidth="1"/>
    <col min="105" max="105" width="12.5703125" customWidth="1"/>
    <col min="106" max="106" width="11.42578125" customWidth="1"/>
  </cols>
  <sheetData>
    <row r="1" spans="1:10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x14ac:dyDescent="0.25">
      <c r="A2" s="1"/>
      <c r="B2" s="1"/>
      <c r="C2" s="1"/>
      <c r="D2" s="1"/>
      <c r="E2" s="1"/>
      <c r="F2" s="1" t="s">
        <v>64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ht="15.75" x14ac:dyDescent="0.25">
      <c r="A3" s="24" t="s">
        <v>0</v>
      </c>
      <c r="B3" s="24"/>
      <c r="C3" s="24"/>
      <c r="D3" s="2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</row>
    <row r="4" spans="1:104" ht="15.75" x14ac:dyDescent="0.25">
      <c r="A4" s="24" t="s">
        <v>1</v>
      </c>
      <c r="B4" s="24"/>
      <c r="C4" s="24"/>
      <c r="D4" s="2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</row>
    <row r="5" spans="1:104" ht="15.75" customHeight="1" x14ac:dyDescent="0.25">
      <c r="A5" s="25" t="s">
        <v>63</v>
      </c>
      <c r="B5" s="25"/>
      <c r="C5" s="25"/>
      <c r="D5" s="2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</row>
    <row r="6" spans="1:104" ht="15.75" x14ac:dyDescent="0.25">
      <c r="A6" s="24" t="s">
        <v>65</v>
      </c>
      <c r="B6" s="24"/>
      <c r="C6" s="24"/>
      <c r="D6" s="2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 t="s">
        <v>2</v>
      </c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1:104" x14ac:dyDescent="0.25">
      <c r="A7" s="26" t="s">
        <v>68</v>
      </c>
      <c r="B7" s="26"/>
      <c r="C7" s="26"/>
      <c r="D7" s="2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32.25" customHeight="1" x14ac:dyDescent="0.25">
      <c r="A9" s="11" t="s">
        <v>3</v>
      </c>
      <c r="B9" s="18" t="s">
        <v>4</v>
      </c>
      <c r="C9" s="11" t="s">
        <v>5</v>
      </c>
      <c r="D9" s="9" t="s">
        <v>70</v>
      </c>
    </row>
    <row r="10" spans="1:104" ht="15" customHeight="1" x14ac:dyDescent="0.25">
      <c r="A10" s="8" t="s">
        <v>6</v>
      </c>
      <c r="B10" s="12" t="s">
        <v>7</v>
      </c>
      <c r="C10" s="13" t="s">
        <v>8</v>
      </c>
      <c r="D10" s="10">
        <f>42318.19139+1140.51467</f>
        <v>43458.706059999997</v>
      </c>
      <c r="E10" s="60"/>
    </row>
    <row r="11" spans="1:104" ht="15" customHeight="1" x14ac:dyDescent="0.25">
      <c r="A11" s="8" t="s">
        <v>9</v>
      </c>
      <c r="B11" s="12" t="s">
        <v>10</v>
      </c>
      <c r="C11" s="14" t="s">
        <v>8</v>
      </c>
      <c r="D11" s="10">
        <v>1140.51467</v>
      </c>
      <c r="E11" s="60"/>
    </row>
    <row r="12" spans="1:104" ht="29.25" customHeight="1" x14ac:dyDescent="0.25">
      <c r="A12" s="8" t="s">
        <v>11</v>
      </c>
      <c r="B12" s="12" t="s">
        <v>12</v>
      </c>
      <c r="C12" s="19" t="s">
        <v>8</v>
      </c>
      <c r="D12" s="10">
        <v>47340.452288207067</v>
      </c>
      <c r="E12" s="60"/>
    </row>
    <row r="13" spans="1:104" ht="15" customHeight="1" x14ac:dyDescent="0.25">
      <c r="A13" s="8" t="s">
        <v>13</v>
      </c>
      <c r="B13" s="12" t="s">
        <v>10</v>
      </c>
      <c r="C13" s="13" t="s">
        <v>8</v>
      </c>
      <c r="D13" s="10">
        <v>2485.1932411686203</v>
      </c>
      <c r="E13" s="60"/>
    </row>
    <row r="14" spans="1:104" ht="15" customHeight="1" x14ac:dyDescent="0.25">
      <c r="A14" s="8" t="s">
        <v>66</v>
      </c>
      <c r="B14" s="12" t="s">
        <v>67</v>
      </c>
      <c r="C14" s="13" t="s">
        <v>8</v>
      </c>
      <c r="D14" s="10">
        <v>31.052991255655662</v>
      </c>
      <c r="E14" s="60"/>
    </row>
    <row r="15" spans="1:104" ht="15" customHeight="1" x14ac:dyDescent="0.25">
      <c r="A15" s="8" t="s">
        <v>14</v>
      </c>
      <c r="B15" s="12" t="s">
        <v>15</v>
      </c>
      <c r="C15" s="13" t="s">
        <v>8</v>
      </c>
      <c r="D15" s="10">
        <f>+D10-D12</f>
        <v>-3881.7462282070701</v>
      </c>
      <c r="E15" s="60"/>
    </row>
    <row r="16" spans="1:104" ht="15" customHeight="1" x14ac:dyDescent="0.25">
      <c r="A16" s="8" t="s">
        <v>16</v>
      </c>
      <c r="B16" s="12" t="s">
        <v>17</v>
      </c>
      <c r="C16" s="13" t="s">
        <v>8</v>
      </c>
      <c r="D16" s="10">
        <v>0</v>
      </c>
      <c r="E16" s="60"/>
    </row>
    <row r="17" spans="1:5" ht="15" customHeight="1" x14ac:dyDescent="0.25">
      <c r="A17" s="8" t="s">
        <v>18</v>
      </c>
      <c r="B17" s="12" t="s">
        <v>19</v>
      </c>
      <c r="C17" s="13" t="s">
        <v>8</v>
      </c>
      <c r="D17" s="10">
        <v>1346.746999</v>
      </c>
      <c r="E17" s="60"/>
    </row>
    <row r="18" spans="1:5" ht="15" customHeight="1" x14ac:dyDescent="0.25">
      <c r="A18" s="8" t="s">
        <v>20</v>
      </c>
      <c r="B18" s="12" t="s">
        <v>21</v>
      </c>
      <c r="C18" s="13" t="s">
        <v>8</v>
      </c>
      <c r="D18" s="10">
        <v>7852.7620118833302</v>
      </c>
      <c r="E18" s="60"/>
    </row>
    <row r="19" spans="1:5" ht="15" customHeight="1" x14ac:dyDescent="0.25">
      <c r="A19" s="8" t="s">
        <v>22</v>
      </c>
      <c r="B19" s="12" t="s">
        <v>23</v>
      </c>
      <c r="C19" s="13" t="s">
        <v>8</v>
      </c>
      <c r="D19" s="10">
        <v>84.492043661265598</v>
      </c>
      <c r="E19" s="60"/>
    </row>
    <row r="20" spans="1:5" ht="15" customHeight="1" x14ac:dyDescent="0.25">
      <c r="A20" s="8" t="s">
        <v>24</v>
      </c>
      <c r="B20" s="12" t="s">
        <v>25</v>
      </c>
      <c r="C20" s="13" t="s">
        <v>8</v>
      </c>
      <c r="D20" s="10">
        <v>219.59609214941975</v>
      </c>
      <c r="E20" s="60"/>
    </row>
    <row r="21" spans="1:5" ht="15" customHeight="1" x14ac:dyDescent="0.25">
      <c r="A21" s="8" t="s">
        <v>26</v>
      </c>
      <c r="B21" s="12" t="s">
        <v>27</v>
      </c>
      <c r="C21" s="13" t="s">
        <v>8</v>
      </c>
      <c r="D21" s="10">
        <f>+D15+D16+D17-D18+D19-D20</f>
        <v>-10522.865289578553</v>
      </c>
      <c r="E21" s="60"/>
    </row>
    <row r="22" spans="1:5" ht="15" customHeight="1" x14ac:dyDescent="0.25">
      <c r="A22" s="8" t="s">
        <v>28</v>
      </c>
      <c r="B22" s="12" t="s">
        <v>29</v>
      </c>
      <c r="C22" s="13" t="s">
        <v>8</v>
      </c>
      <c r="D22" s="10">
        <v>3663.9761112209344</v>
      </c>
      <c r="E22" s="60"/>
    </row>
    <row r="23" spans="1:5" ht="15" customHeight="1" x14ac:dyDescent="0.25">
      <c r="A23" s="8" t="s">
        <v>30</v>
      </c>
      <c r="B23" s="12" t="s">
        <v>31</v>
      </c>
      <c r="C23" s="13" t="s">
        <v>8</v>
      </c>
      <c r="D23" s="10">
        <v>0</v>
      </c>
      <c r="E23" s="60"/>
    </row>
    <row r="24" spans="1:5" ht="15" customHeight="1" x14ac:dyDescent="0.25">
      <c r="A24" s="8" t="s">
        <v>32</v>
      </c>
      <c r="B24" s="12" t="s">
        <v>33</v>
      </c>
      <c r="C24" s="13" t="s">
        <v>8</v>
      </c>
      <c r="D24" s="10">
        <v>0</v>
      </c>
      <c r="E24" s="60"/>
    </row>
    <row r="25" spans="1:5" ht="15" customHeight="1" x14ac:dyDescent="0.25">
      <c r="A25" s="8" t="s">
        <v>34</v>
      </c>
      <c r="B25" s="12" t="s">
        <v>35</v>
      </c>
      <c r="C25" s="13" t="s">
        <v>8</v>
      </c>
      <c r="D25" s="10">
        <v>0</v>
      </c>
      <c r="E25" s="60"/>
    </row>
    <row r="26" spans="1:5" x14ac:dyDescent="0.25">
      <c r="A26" s="8" t="s">
        <v>36</v>
      </c>
      <c r="B26" s="12" t="s">
        <v>37</v>
      </c>
      <c r="C26" s="13" t="s">
        <v>8</v>
      </c>
      <c r="D26" s="10">
        <v>1304.8484629473899</v>
      </c>
      <c r="E26" s="60"/>
    </row>
    <row r="27" spans="1:5" ht="15" customHeight="1" x14ac:dyDescent="0.25">
      <c r="A27" s="8" t="s">
        <v>38</v>
      </c>
      <c r="B27" s="12" t="s">
        <v>39</v>
      </c>
      <c r="C27" s="13" t="s">
        <v>8</v>
      </c>
      <c r="D27" s="10">
        <f>+D21+D22+D25+D26</f>
        <v>-5554.0407154102286</v>
      </c>
      <c r="E27" s="60"/>
    </row>
  </sheetData>
  <mergeCells count="5">
    <mergeCell ref="A3:D3"/>
    <mergeCell ref="A4:D4"/>
    <mergeCell ref="A5:D5"/>
    <mergeCell ref="A6:D6"/>
    <mergeCell ref="A7:D7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21"/>
  <sheetViews>
    <sheetView tabSelected="1" workbookViewId="0">
      <selection activeCell="DC22" sqref="DC22"/>
    </sheetView>
  </sheetViews>
  <sheetFormatPr defaultRowHeight="15" x14ac:dyDescent="0.25"/>
  <cols>
    <col min="1" max="1" width="3.85546875" customWidth="1"/>
    <col min="8" max="8" width="1.140625" customWidth="1"/>
    <col min="9" max="14" width="9.140625" hidden="1" customWidth="1"/>
    <col min="15" max="15" width="6.7109375" hidden="1" customWidth="1"/>
    <col min="16" max="57" width="9.140625" hidden="1" customWidth="1"/>
    <col min="59" max="59" width="11.140625" customWidth="1"/>
    <col min="60" max="67" width="9.140625" hidden="1" customWidth="1"/>
    <col min="68" max="68" width="8" customWidth="1"/>
    <col min="69" max="69" width="2.5703125" hidden="1" customWidth="1"/>
    <col min="70" max="79" width="9.140625" hidden="1" customWidth="1"/>
    <col min="80" max="80" width="9.5703125" bestFit="1" customWidth="1"/>
    <col min="81" max="81" width="2.7109375" customWidth="1"/>
    <col min="82" max="88" width="9.140625" hidden="1" customWidth="1"/>
    <col min="89" max="89" width="11.5703125" bestFit="1" customWidth="1"/>
    <col min="90" max="90" width="0.42578125" customWidth="1"/>
    <col min="91" max="97" width="9.140625" hidden="1" customWidth="1"/>
    <col min="99" max="99" width="1.42578125" customWidth="1"/>
    <col min="100" max="106" width="9.140625" hidden="1" customWidth="1"/>
    <col min="108" max="108" width="4.140625" customWidth="1"/>
    <col min="109" max="115" width="9.140625" hidden="1" customWidth="1"/>
    <col min="117" max="117" width="2" customWidth="1"/>
    <col min="118" max="125" width="9.140625" hidden="1" customWidth="1"/>
    <col min="127" max="127" width="1" customWidth="1"/>
    <col min="128" max="139" width="9.140625" hidden="1" customWidth="1"/>
    <col min="140" max="140" width="0.140625" hidden="1" customWidth="1"/>
    <col min="142" max="142" width="0.85546875" customWidth="1"/>
    <col min="143" max="143" width="4.7109375" hidden="1" customWidth="1"/>
    <col min="144" max="149" width="9.140625" hidden="1" customWidth="1"/>
    <col min="151" max="151" width="1.42578125" customWidth="1"/>
    <col min="152" max="159" width="9.140625" hidden="1" customWidth="1"/>
    <col min="161" max="161" width="0.42578125" customWidth="1"/>
    <col min="162" max="166" width="9.140625" hidden="1" customWidth="1"/>
    <col min="167" max="167" width="0.140625" customWidth="1"/>
  </cols>
  <sheetData>
    <row r="1" spans="1:170" x14ac:dyDescent="0.25">
      <c r="A1" s="3"/>
      <c r="B1" s="46" t="s">
        <v>40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3"/>
    </row>
    <row r="2" spans="1:17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 t="s">
        <v>69</v>
      </c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</row>
    <row r="3" spans="1:170" x14ac:dyDescent="0.25">
      <c r="A3" s="47" t="s">
        <v>41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  <c r="BF3" s="47" t="s">
        <v>42</v>
      </c>
      <c r="BG3" s="48"/>
      <c r="BH3" s="48"/>
      <c r="BI3" s="48"/>
      <c r="BJ3" s="48"/>
      <c r="BK3" s="48"/>
      <c r="BL3" s="48"/>
      <c r="BM3" s="48"/>
      <c r="BN3" s="48"/>
      <c r="BO3" s="49"/>
      <c r="BP3" s="56" t="s">
        <v>43</v>
      </c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8"/>
    </row>
    <row r="4" spans="1:170" ht="129.7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2"/>
      <c r="BF4" s="53"/>
      <c r="BG4" s="54"/>
      <c r="BH4" s="54"/>
      <c r="BI4" s="54"/>
      <c r="BJ4" s="54"/>
      <c r="BK4" s="54"/>
      <c r="BL4" s="54"/>
      <c r="BM4" s="54"/>
      <c r="BN4" s="54"/>
      <c r="BO4" s="55"/>
      <c r="BP4" s="59" t="s">
        <v>44</v>
      </c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 t="s">
        <v>45</v>
      </c>
      <c r="CC4" s="59"/>
      <c r="CD4" s="59"/>
      <c r="CE4" s="59"/>
      <c r="CF4" s="59"/>
      <c r="CG4" s="59"/>
      <c r="CH4" s="59"/>
      <c r="CI4" s="59"/>
      <c r="CJ4" s="59"/>
      <c r="CK4" s="59" t="s">
        <v>46</v>
      </c>
      <c r="CL4" s="59"/>
      <c r="CM4" s="59"/>
      <c r="CN4" s="59"/>
      <c r="CO4" s="59"/>
      <c r="CP4" s="59"/>
      <c r="CQ4" s="59"/>
      <c r="CR4" s="59"/>
      <c r="CS4" s="59"/>
      <c r="CT4" s="59" t="s">
        <v>47</v>
      </c>
      <c r="CU4" s="59"/>
      <c r="CV4" s="59"/>
      <c r="CW4" s="59"/>
      <c r="CX4" s="59"/>
      <c r="CY4" s="59"/>
      <c r="CZ4" s="59"/>
      <c r="DA4" s="59"/>
      <c r="DB4" s="59"/>
      <c r="DC4" s="59" t="s">
        <v>48</v>
      </c>
      <c r="DD4" s="59"/>
      <c r="DE4" s="59"/>
      <c r="DF4" s="59"/>
      <c r="DG4" s="59"/>
      <c r="DH4" s="59"/>
      <c r="DI4" s="59"/>
      <c r="DJ4" s="59"/>
      <c r="DK4" s="59"/>
      <c r="DL4" s="59" t="s">
        <v>49</v>
      </c>
      <c r="DM4" s="59"/>
      <c r="DN4" s="59"/>
      <c r="DO4" s="59"/>
      <c r="DP4" s="59"/>
      <c r="DQ4" s="59"/>
      <c r="DR4" s="59"/>
      <c r="DS4" s="59"/>
      <c r="DT4" s="59"/>
      <c r="DU4" s="59"/>
      <c r="DV4" s="59" t="s">
        <v>50</v>
      </c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 t="s">
        <v>51</v>
      </c>
      <c r="EL4" s="59"/>
      <c r="EM4" s="59"/>
      <c r="EN4" s="59"/>
      <c r="EO4" s="59"/>
      <c r="EP4" s="59"/>
      <c r="EQ4" s="59"/>
      <c r="ER4" s="59"/>
      <c r="ES4" s="59"/>
      <c r="ET4" s="59" t="s">
        <v>52</v>
      </c>
      <c r="EU4" s="59"/>
      <c r="EV4" s="59"/>
      <c r="EW4" s="59"/>
      <c r="EX4" s="59"/>
      <c r="EY4" s="59"/>
      <c r="EZ4" s="59"/>
      <c r="FA4" s="59"/>
      <c r="FB4" s="59"/>
      <c r="FC4" s="59"/>
      <c r="FD4" s="59" t="s">
        <v>53</v>
      </c>
      <c r="FE4" s="59"/>
      <c r="FF4" s="59"/>
      <c r="FG4" s="59"/>
      <c r="FH4" s="59"/>
      <c r="FI4" s="59"/>
      <c r="FJ4" s="59"/>
      <c r="FK4" s="59"/>
    </row>
    <row r="5" spans="1:170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2"/>
      <c r="BF5" s="41">
        <v>1</v>
      </c>
      <c r="BG5" s="41"/>
      <c r="BH5" s="41"/>
      <c r="BI5" s="41"/>
      <c r="BJ5" s="41"/>
      <c r="BK5" s="41"/>
      <c r="BL5" s="41"/>
      <c r="BM5" s="41"/>
      <c r="BN5" s="41"/>
      <c r="BO5" s="41"/>
      <c r="BP5" s="41">
        <v>2</v>
      </c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>
        <v>3</v>
      </c>
      <c r="CC5" s="41"/>
      <c r="CD5" s="41"/>
      <c r="CE5" s="41"/>
      <c r="CF5" s="41"/>
      <c r="CG5" s="41"/>
      <c r="CH5" s="41"/>
      <c r="CI5" s="41"/>
      <c r="CJ5" s="41"/>
      <c r="CK5" s="41">
        <v>4</v>
      </c>
      <c r="CL5" s="41"/>
      <c r="CM5" s="41"/>
      <c r="CN5" s="41"/>
      <c r="CO5" s="41"/>
      <c r="CP5" s="41"/>
      <c r="CQ5" s="41"/>
      <c r="CR5" s="41"/>
      <c r="CS5" s="41"/>
      <c r="CT5" s="41">
        <v>5</v>
      </c>
      <c r="CU5" s="41"/>
      <c r="CV5" s="41"/>
      <c r="CW5" s="41"/>
      <c r="CX5" s="41"/>
      <c r="CY5" s="41"/>
      <c r="CZ5" s="41"/>
      <c r="DA5" s="41"/>
      <c r="DB5" s="41"/>
      <c r="DC5" s="41">
        <v>6</v>
      </c>
      <c r="DD5" s="41"/>
      <c r="DE5" s="41"/>
      <c r="DF5" s="41"/>
      <c r="DG5" s="41"/>
      <c r="DH5" s="41"/>
      <c r="DI5" s="41"/>
      <c r="DJ5" s="41"/>
      <c r="DK5" s="41"/>
      <c r="DL5" s="41">
        <v>7</v>
      </c>
      <c r="DM5" s="41"/>
      <c r="DN5" s="41"/>
      <c r="DO5" s="41"/>
      <c r="DP5" s="41"/>
      <c r="DQ5" s="41"/>
      <c r="DR5" s="41"/>
      <c r="DS5" s="41"/>
      <c r="DT5" s="41"/>
      <c r="DU5" s="41"/>
      <c r="DV5" s="41">
        <v>8</v>
      </c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>
        <v>9</v>
      </c>
      <c r="EL5" s="41"/>
      <c r="EM5" s="41"/>
      <c r="EN5" s="41"/>
      <c r="EO5" s="41"/>
      <c r="EP5" s="41"/>
      <c r="EQ5" s="41"/>
      <c r="ER5" s="41"/>
      <c r="ES5" s="41"/>
      <c r="ET5" s="41">
        <v>10</v>
      </c>
      <c r="EU5" s="41"/>
      <c r="EV5" s="41"/>
      <c r="EW5" s="41"/>
      <c r="EX5" s="41"/>
      <c r="EY5" s="41"/>
      <c r="EZ5" s="41"/>
      <c r="FA5" s="41"/>
      <c r="FB5" s="41"/>
      <c r="FC5" s="41"/>
      <c r="FD5" s="41">
        <v>11</v>
      </c>
      <c r="FE5" s="41"/>
      <c r="FF5" s="41"/>
      <c r="FG5" s="41"/>
      <c r="FH5" s="41"/>
      <c r="FI5" s="41"/>
      <c r="FJ5" s="41"/>
      <c r="FK5" s="41"/>
    </row>
    <row r="6" spans="1:170" x14ac:dyDescent="0.25">
      <c r="A6" s="5"/>
      <c r="B6" s="42" t="s">
        <v>54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3"/>
      <c r="BF6" s="38">
        <f>SUM(BF7:BO12)</f>
        <v>2516.2462324242761</v>
      </c>
      <c r="BG6" s="38"/>
      <c r="BH6" s="38"/>
      <c r="BI6" s="38"/>
      <c r="BJ6" s="38"/>
      <c r="BK6" s="38"/>
      <c r="BL6" s="38"/>
      <c r="BM6" s="38"/>
      <c r="BN6" s="38"/>
      <c r="BO6" s="38"/>
      <c r="BP6" s="38">
        <f>SUM(BP7:CA12)</f>
        <v>0</v>
      </c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>
        <f>SUM(CB7:CJ12)</f>
        <v>167.38613338599509</v>
      </c>
      <c r="CC6" s="38"/>
      <c r="CD6" s="38"/>
      <c r="CE6" s="38"/>
      <c r="CF6" s="38"/>
      <c r="CG6" s="38"/>
      <c r="CH6" s="38"/>
      <c r="CI6" s="38"/>
      <c r="CJ6" s="38"/>
      <c r="CK6" s="38">
        <f>SUM(CK7:CS12)</f>
        <v>552.07848908936796</v>
      </c>
      <c r="CL6" s="38"/>
      <c r="CM6" s="38"/>
      <c r="CN6" s="38"/>
      <c r="CO6" s="38"/>
      <c r="CP6" s="38"/>
      <c r="CQ6" s="38"/>
      <c r="CR6" s="38"/>
      <c r="CS6" s="38"/>
      <c r="CT6" s="38">
        <f>SUM(CT7:DB12)</f>
        <v>169.79463013907107</v>
      </c>
      <c r="CU6" s="38"/>
      <c r="CV6" s="38"/>
      <c r="CW6" s="38"/>
      <c r="CX6" s="38"/>
      <c r="CY6" s="38"/>
      <c r="CZ6" s="38"/>
      <c r="DA6" s="38"/>
      <c r="DB6" s="38"/>
      <c r="DC6" s="38">
        <f>SUM(DC7:DK12)</f>
        <v>62.852290642815497</v>
      </c>
      <c r="DD6" s="38"/>
      <c r="DE6" s="38"/>
      <c r="DF6" s="38"/>
      <c r="DG6" s="38"/>
      <c r="DH6" s="38"/>
      <c r="DI6" s="38"/>
      <c r="DJ6" s="38"/>
      <c r="DK6" s="38"/>
      <c r="DL6" s="38">
        <f>SUM(DL7:DU12)</f>
        <v>471.7237684531267</v>
      </c>
      <c r="DM6" s="38"/>
      <c r="DN6" s="38"/>
      <c r="DO6" s="38"/>
      <c r="DP6" s="38"/>
      <c r="DQ6" s="38"/>
      <c r="DR6" s="38"/>
      <c r="DS6" s="38"/>
      <c r="DT6" s="38"/>
      <c r="DU6" s="38"/>
      <c r="DV6" s="38">
        <f>SUM(DV7:EJ12)</f>
        <v>2.9954335025117529</v>
      </c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>
        <f>SUM(EK7:ES12)</f>
        <v>1054.3792467819412</v>
      </c>
      <c r="EL6" s="38"/>
      <c r="EM6" s="38"/>
      <c r="EN6" s="38"/>
      <c r="EO6" s="38"/>
      <c r="EP6" s="38"/>
      <c r="EQ6" s="38"/>
      <c r="ER6" s="38"/>
      <c r="ES6" s="38"/>
      <c r="ET6" s="38">
        <f>SUM(ET7:FC12)</f>
        <v>8.5468172807084031</v>
      </c>
      <c r="EU6" s="38"/>
      <c r="EV6" s="38"/>
      <c r="EW6" s="38"/>
      <c r="EX6" s="38"/>
      <c r="EY6" s="38"/>
      <c r="EZ6" s="38"/>
      <c r="FA6" s="38"/>
      <c r="FB6" s="38"/>
      <c r="FC6" s="38"/>
      <c r="FD6" s="38">
        <f>SUM(FD7:FK12)</f>
        <v>26.426809679310963</v>
      </c>
      <c r="FE6" s="38"/>
      <c r="FF6" s="38"/>
      <c r="FG6" s="38"/>
      <c r="FH6" s="38"/>
      <c r="FI6" s="38"/>
      <c r="FJ6" s="38"/>
      <c r="FK6" s="38"/>
      <c r="FN6" s="20"/>
    </row>
    <row r="7" spans="1:170" x14ac:dyDescent="0.25">
      <c r="A7" s="6"/>
      <c r="B7" s="44" t="s">
        <v>55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5"/>
      <c r="BF7" s="38">
        <v>0</v>
      </c>
      <c r="BG7" s="38"/>
      <c r="BH7" s="38"/>
      <c r="BI7" s="38"/>
      <c r="BJ7" s="38"/>
      <c r="BK7" s="38"/>
      <c r="BL7" s="38"/>
      <c r="BM7" s="38"/>
      <c r="BN7" s="38"/>
      <c r="BO7" s="38"/>
      <c r="BP7" s="38">
        <v>0</v>
      </c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>
        <v>0</v>
      </c>
      <c r="CC7" s="38"/>
      <c r="CD7" s="38"/>
      <c r="CE7" s="38"/>
      <c r="CF7" s="38"/>
      <c r="CG7" s="38"/>
      <c r="CH7" s="38"/>
      <c r="CI7" s="38"/>
      <c r="CJ7" s="38"/>
      <c r="CK7" s="38">
        <v>0</v>
      </c>
      <c r="CL7" s="38"/>
      <c r="CM7" s="38"/>
      <c r="CN7" s="38"/>
      <c r="CO7" s="38"/>
      <c r="CP7" s="38"/>
      <c r="CQ7" s="38"/>
      <c r="CR7" s="38"/>
      <c r="CS7" s="38"/>
      <c r="CT7" s="38">
        <v>0</v>
      </c>
      <c r="CU7" s="38"/>
      <c r="CV7" s="38"/>
      <c r="CW7" s="38"/>
      <c r="CX7" s="38"/>
      <c r="CY7" s="38"/>
      <c r="CZ7" s="38"/>
      <c r="DA7" s="38"/>
      <c r="DB7" s="38"/>
      <c r="DC7" s="38">
        <v>0</v>
      </c>
      <c r="DD7" s="38"/>
      <c r="DE7" s="38"/>
      <c r="DF7" s="38"/>
      <c r="DG7" s="38"/>
      <c r="DH7" s="38"/>
      <c r="DI7" s="38"/>
      <c r="DJ7" s="38"/>
      <c r="DK7" s="38"/>
      <c r="DL7" s="38">
        <v>0</v>
      </c>
      <c r="DM7" s="38"/>
      <c r="DN7" s="38"/>
      <c r="DO7" s="38"/>
      <c r="DP7" s="38"/>
      <c r="DQ7" s="38"/>
      <c r="DR7" s="38"/>
      <c r="DS7" s="38"/>
      <c r="DT7" s="38"/>
      <c r="DU7" s="38"/>
      <c r="DV7" s="38">
        <v>0</v>
      </c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>
        <v>0</v>
      </c>
      <c r="EL7" s="38"/>
      <c r="EM7" s="38"/>
      <c r="EN7" s="38"/>
      <c r="EO7" s="38"/>
      <c r="EP7" s="38"/>
      <c r="EQ7" s="38"/>
      <c r="ER7" s="38"/>
      <c r="ES7" s="38"/>
      <c r="ET7" s="38">
        <v>0</v>
      </c>
      <c r="EU7" s="38"/>
      <c r="EV7" s="38"/>
      <c r="EW7" s="38"/>
      <c r="EX7" s="38"/>
      <c r="EY7" s="38"/>
      <c r="EZ7" s="38"/>
      <c r="FA7" s="38"/>
      <c r="FB7" s="38"/>
      <c r="FC7" s="38"/>
      <c r="FD7" s="38">
        <v>0</v>
      </c>
      <c r="FE7" s="38"/>
      <c r="FF7" s="38"/>
      <c r="FG7" s="38"/>
      <c r="FH7" s="38"/>
      <c r="FI7" s="38"/>
      <c r="FJ7" s="38"/>
      <c r="FK7" s="38"/>
      <c r="FN7" s="20"/>
    </row>
    <row r="8" spans="1:170" x14ac:dyDescent="0.25">
      <c r="A8" s="5"/>
      <c r="B8" s="36" t="s">
        <v>56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7"/>
      <c r="BF8" s="38">
        <v>0</v>
      </c>
      <c r="BG8" s="38"/>
      <c r="BH8" s="38"/>
      <c r="BI8" s="38"/>
      <c r="BJ8" s="38"/>
      <c r="BK8" s="38"/>
      <c r="BL8" s="38"/>
      <c r="BM8" s="38"/>
      <c r="BN8" s="38"/>
      <c r="BO8" s="38"/>
      <c r="BP8" s="38">
        <v>0</v>
      </c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>
        <v>0</v>
      </c>
      <c r="CC8" s="38"/>
      <c r="CD8" s="38"/>
      <c r="CE8" s="38"/>
      <c r="CF8" s="38"/>
      <c r="CG8" s="38"/>
      <c r="CH8" s="38"/>
      <c r="CI8" s="38"/>
      <c r="CJ8" s="38"/>
      <c r="CK8" s="38">
        <v>0</v>
      </c>
      <c r="CL8" s="38"/>
      <c r="CM8" s="38"/>
      <c r="CN8" s="38"/>
      <c r="CO8" s="38"/>
      <c r="CP8" s="38"/>
      <c r="CQ8" s="38"/>
      <c r="CR8" s="38"/>
      <c r="CS8" s="38"/>
      <c r="CT8" s="38">
        <v>0</v>
      </c>
      <c r="CU8" s="38"/>
      <c r="CV8" s="38"/>
      <c r="CW8" s="38"/>
      <c r="CX8" s="38"/>
      <c r="CY8" s="38"/>
      <c r="CZ8" s="38"/>
      <c r="DA8" s="38"/>
      <c r="DB8" s="38"/>
      <c r="DC8" s="38">
        <v>0</v>
      </c>
      <c r="DD8" s="38"/>
      <c r="DE8" s="38"/>
      <c r="DF8" s="38"/>
      <c r="DG8" s="38"/>
      <c r="DH8" s="38"/>
      <c r="DI8" s="38"/>
      <c r="DJ8" s="38"/>
      <c r="DK8" s="38"/>
      <c r="DL8" s="38">
        <v>0</v>
      </c>
      <c r="DM8" s="38"/>
      <c r="DN8" s="38"/>
      <c r="DO8" s="38"/>
      <c r="DP8" s="38"/>
      <c r="DQ8" s="38"/>
      <c r="DR8" s="38"/>
      <c r="DS8" s="38"/>
      <c r="DT8" s="38"/>
      <c r="DU8" s="38"/>
      <c r="DV8" s="38">
        <v>0</v>
      </c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>
        <v>0</v>
      </c>
      <c r="EL8" s="38"/>
      <c r="EM8" s="38"/>
      <c r="EN8" s="38"/>
      <c r="EO8" s="38"/>
      <c r="EP8" s="38"/>
      <c r="EQ8" s="38"/>
      <c r="ER8" s="38"/>
      <c r="ES8" s="38"/>
      <c r="ET8" s="38">
        <v>0</v>
      </c>
      <c r="EU8" s="38"/>
      <c r="EV8" s="38"/>
      <c r="EW8" s="38"/>
      <c r="EX8" s="38"/>
      <c r="EY8" s="38"/>
      <c r="EZ8" s="38"/>
      <c r="FA8" s="38"/>
      <c r="FB8" s="38"/>
      <c r="FC8" s="38"/>
      <c r="FD8" s="38">
        <v>0</v>
      </c>
      <c r="FE8" s="38"/>
      <c r="FF8" s="38"/>
      <c r="FG8" s="38"/>
      <c r="FH8" s="38"/>
      <c r="FI8" s="38"/>
      <c r="FJ8" s="38"/>
      <c r="FK8" s="38"/>
    </row>
    <row r="9" spans="1:170" x14ac:dyDescent="0.25">
      <c r="A9" s="5"/>
      <c r="B9" s="36" t="s">
        <v>57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7"/>
      <c r="BF9" s="38">
        <v>0</v>
      </c>
      <c r="BG9" s="38"/>
      <c r="BH9" s="38"/>
      <c r="BI9" s="38"/>
      <c r="BJ9" s="38"/>
      <c r="BK9" s="38"/>
      <c r="BL9" s="38"/>
      <c r="BM9" s="38"/>
      <c r="BN9" s="38"/>
      <c r="BO9" s="38"/>
      <c r="BP9" s="38">
        <v>0</v>
      </c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>
        <v>0</v>
      </c>
      <c r="CC9" s="38"/>
      <c r="CD9" s="38"/>
      <c r="CE9" s="38"/>
      <c r="CF9" s="38"/>
      <c r="CG9" s="38"/>
      <c r="CH9" s="38"/>
      <c r="CI9" s="38"/>
      <c r="CJ9" s="38"/>
      <c r="CK9" s="38">
        <v>0</v>
      </c>
      <c r="CL9" s="38"/>
      <c r="CM9" s="38"/>
      <c r="CN9" s="38"/>
      <c r="CO9" s="38"/>
      <c r="CP9" s="38"/>
      <c r="CQ9" s="38"/>
      <c r="CR9" s="38"/>
      <c r="CS9" s="38"/>
      <c r="CT9" s="38">
        <v>0</v>
      </c>
      <c r="CU9" s="38"/>
      <c r="CV9" s="38"/>
      <c r="CW9" s="38"/>
      <c r="CX9" s="38"/>
      <c r="CY9" s="38"/>
      <c r="CZ9" s="38"/>
      <c r="DA9" s="38"/>
      <c r="DB9" s="38"/>
      <c r="DC9" s="38">
        <v>0</v>
      </c>
      <c r="DD9" s="38"/>
      <c r="DE9" s="38"/>
      <c r="DF9" s="38"/>
      <c r="DG9" s="38"/>
      <c r="DH9" s="38"/>
      <c r="DI9" s="38"/>
      <c r="DJ9" s="38"/>
      <c r="DK9" s="38"/>
      <c r="DL9" s="38">
        <v>0</v>
      </c>
      <c r="DM9" s="38"/>
      <c r="DN9" s="38"/>
      <c r="DO9" s="38"/>
      <c r="DP9" s="38"/>
      <c r="DQ9" s="38"/>
      <c r="DR9" s="38"/>
      <c r="DS9" s="38"/>
      <c r="DT9" s="38"/>
      <c r="DU9" s="38"/>
      <c r="DV9" s="38">
        <v>0</v>
      </c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>
        <v>0</v>
      </c>
      <c r="EL9" s="38"/>
      <c r="EM9" s="38"/>
      <c r="EN9" s="38"/>
      <c r="EO9" s="38"/>
      <c r="EP9" s="38"/>
      <c r="EQ9" s="38"/>
      <c r="ER9" s="38"/>
      <c r="ES9" s="38"/>
      <c r="ET9" s="38">
        <v>0</v>
      </c>
      <c r="EU9" s="38"/>
      <c r="EV9" s="38"/>
      <c r="EW9" s="38"/>
      <c r="EX9" s="38"/>
      <c r="EY9" s="38"/>
      <c r="EZ9" s="38"/>
      <c r="FA9" s="38"/>
      <c r="FB9" s="38"/>
      <c r="FC9" s="38"/>
      <c r="FD9" s="38">
        <v>0</v>
      </c>
      <c r="FE9" s="38"/>
      <c r="FF9" s="38"/>
      <c r="FG9" s="38"/>
      <c r="FH9" s="38"/>
      <c r="FI9" s="38"/>
      <c r="FJ9" s="38"/>
      <c r="FK9" s="38"/>
    </row>
    <row r="10" spans="1:170" x14ac:dyDescent="0.25">
      <c r="A10" s="5"/>
      <c r="B10" s="39" t="s">
        <v>58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40"/>
      <c r="BF10" s="38">
        <v>0</v>
      </c>
      <c r="BG10" s="38"/>
      <c r="BH10" s="38"/>
      <c r="BI10" s="38"/>
      <c r="BJ10" s="38"/>
      <c r="BK10" s="38"/>
      <c r="BL10" s="38"/>
      <c r="BM10" s="38"/>
      <c r="BN10" s="38"/>
      <c r="BO10" s="38"/>
      <c r="BP10" s="38">
        <v>0</v>
      </c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>
        <v>0</v>
      </c>
      <c r="CC10" s="38"/>
      <c r="CD10" s="38"/>
      <c r="CE10" s="38"/>
      <c r="CF10" s="38"/>
      <c r="CG10" s="38"/>
      <c r="CH10" s="38"/>
      <c r="CI10" s="38"/>
      <c r="CJ10" s="38"/>
      <c r="CK10" s="38">
        <v>0</v>
      </c>
      <c r="CL10" s="38"/>
      <c r="CM10" s="38"/>
      <c r="CN10" s="38"/>
      <c r="CO10" s="38"/>
      <c r="CP10" s="38"/>
      <c r="CQ10" s="38"/>
      <c r="CR10" s="38"/>
      <c r="CS10" s="38"/>
      <c r="CT10" s="38">
        <v>0</v>
      </c>
      <c r="CU10" s="38"/>
      <c r="CV10" s="38"/>
      <c r="CW10" s="38"/>
      <c r="CX10" s="38"/>
      <c r="CY10" s="38"/>
      <c r="CZ10" s="38"/>
      <c r="DA10" s="38"/>
      <c r="DB10" s="38"/>
      <c r="DC10" s="38">
        <v>0</v>
      </c>
      <c r="DD10" s="38"/>
      <c r="DE10" s="38"/>
      <c r="DF10" s="38"/>
      <c r="DG10" s="38"/>
      <c r="DH10" s="38"/>
      <c r="DI10" s="38"/>
      <c r="DJ10" s="38"/>
      <c r="DK10" s="38"/>
      <c r="DL10" s="38">
        <v>0</v>
      </c>
      <c r="DM10" s="38"/>
      <c r="DN10" s="38"/>
      <c r="DO10" s="38"/>
      <c r="DP10" s="38"/>
      <c r="DQ10" s="38"/>
      <c r="DR10" s="38"/>
      <c r="DS10" s="38"/>
      <c r="DT10" s="38"/>
      <c r="DU10" s="38"/>
      <c r="DV10" s="38">
        <v>0</v>
      </c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>
        <v>0</v>
      </c>
      <c r="EL10" s="38"/>
      <c r="EM10" s="38"/>
      <c r="EN10" s="38"/>
      <c r="EO10" s="38"/>
      <c r="EP10" s="38"/>
      <c r="EQ10" s="38"/>
      <c r="ER10" s="38"/>
      <c r="ES10" s="38"/>
      <c r="ET10" s="38">
        <v>0</v>
      </c>
      <c r="EU10" s="38"/>
      <c r="EV10" s="38"/>
      <c r="EW10" s="38"/>
      <c r="EX10" s="38"/>
      <c r="EY10" s="38"/>
      <c r="EZ10" s="38"/>
      <c r="FA10" s="38"/>
      <c r="FB10" s="38"/>
      <c r="FC10" s="38"/>
      <c r="FD10" s="38">
        <v>0</v>
      </c>
      <c r="FE10" s="38"/>
      <c r="FF10" s="38"/>
      <c r="FG10" s="38"/>
      <c r="FH10" s="38"/>
      <c r="FI10" s="38"/>
      <c r="FJ10" s="38"/>
      <c r="FK10" s="38"/>
    </row>
    <row r="11" spans="1:170" x14ac:dyDescent="0.25">
      <c r="A11" s="5"/>
      <c r="B11" s="36" t="s">
        <v>59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7"/>
      <c r="BF11" s="38">
        <v>2485.1932411686203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>
        <v>0</v>
      </c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3">
        <v>167.38613338599509</v>
      </c>
      <c r="CC11" s="34"/>
      <c r="CD11" s="34"/>
      <c r="CE11" s="34"/>
      <c r="CF11" s="34"/>
      <c r="CG11" s="34"/>
      <c r="CH11" s="34"/>
      <c r="CI11" s="34"/>
      <c r="CJ11" s="35"/>
      <c r="CK11" s="33">
        <v>552.07848908936796</v>
      </c>
      <c r="CL11" s="34"/>
      <c r="CM11" s="34"/>
      <c r="CN11" s="34"/>
      <c r="CO11" s="34"/>
      <c r="CP11" s="34"/>
      <c r="CQ11" s="34"/>
      <c r="CR11" s="34"/>
      <c r="CS11" s="35"/>
      <c r="CT11" s="33">
        <v>169.79463013907107</v>
      </c>
      <c r="CU11" s="34"/>
      <c r="CV11" s="34"/>
      <c r="CW11" s="34"/>
      <c r="CX11" s="34"/>
      <c r="CY11" s="34"/>
      <c r="CZ11" s="34"/>
      <c r="DA11" s="34"/>
      <c r="DB11" s="35"/>
      <c r="DC11" s="33">
        <v>62.852290642815497</v>
      </c>
      <c r="DD11" s="34"/>
      <c r="DE11" s="34"/>
      <c r="DF11" s="34"/>
      <c r="DG11" s="34"/>
      <c r="DH11" s="34"/>
      <c r="DI11" s="34"/>
      <c r="DJ11" s="34"/>
      <c r="DK11" s="35"/>
      <c r="DL11" s="33">
        <f>BF11-CB11-CK11-CT11-DC11-DV11-EK11-ET11-FD11</f>
        <v>440.73339066689846</v>
      </c>
      <c r="DM11" s="34"/>
      <c r="DN11" s="34"/>
      <c r="DO11" s="34"/>
      <c r="DP11" s="34"/>
      <c r="DQ11" s="34"/>
      <c r="DR11" s="34"/>
      <c r="DS11" s="34"/>
      <c r="DT11" s="35"/>
      <c r="DU11" s="23"/>
      <c r="DV11" s="33">
        <v>2.9954335025117529</v>
      </c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5"/>
      <c r="EK11" s="33">
        <v>1054.3792467819412</v>
      </c>
      <c r="EL11" s="34"/>
      <c r="EM11" s="34"/>
      <c r="EN11" s="34"/>
      <c r="EO11" s="34"/>
      <c r="EP11" s="34"/>
      <c r="EQ11" s="34"/>
      <c r="ER11" s="34"/>
      <c r="ES11" s="35"/>
      <c r="ET11" s="33">
        <v>8.5468172807084031</v>
      </c>
      <c r="EU11" s="34"/>
      <c r="EV11" s="34"/>
      <c r="EW11" s="34"/>
      <c r="EX11" s="34"/>
      <c r="EY11" s="34"/>
      <c r="EZ11" s="34"/>
      <c r="FA11" s="34"/>
      <c r="FB11" s="34"/>
      <c r="FC11" s="35"/>
      <c r="FD11" s="33">
        <v>26.426809679310963</v>
      </c>
      <c r="FE11" s="34"/>
      <c r="FF11" s="34"/>
      <c r="FG11" s="34"/>
      <c r="FH11" s="34"/>
      <c r="FI11" s="34"/>
      <c r="FJ11" s="34"/>
      <c r="FK11" s="35"/>
    </row>
    <row r="12" spans="1:170" x14ac:dyDescent="0.25">
      <c r="A12" s="5"/>
      <c r="B12" s="36" t="s">
        <v>60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7"/>
      <c r="BF12" s="38">
        <v>31.052991255655662</v>
      </c>
      <c r="BG12" s="38"/>
      <c r="BH12" s="38"/>
      <c r="BI12" s="38"/>
      <c r="BJ12" s="38"/>
      <c r="BK12" s="38"/>
      <c r="BL12" s="38"/>
      <c r="BM12" s="38"/>
      <c r="BN12" s="38"/>
      <c r="BO12" s="38"/>
      <c r="BP12" s="38">
        <v>0</v>
      </c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>
        <v>0</v>
      </c>
      <c r="CC12" s="38"/>
      <c r="CD12" s="38"/>
      <c r="CE12" s="38"/>
      <c r="CF12" s="38"/>
      <c r="CG12" s="38"/>
      <c r="CH12" s="38"/>
      <c r="CI12" s="38"/>
      <c r="CJ12" s="38"/>
      <c r="CK12" s="38">
        <v>0</v>
      </c>
      <c r="CL12" s="38"/>
      <c r="CM12" s="38"/>
      <c r="CN12" s="38"/>
      <c r="CO12" s="38"/>
      <c r="CP12" s="38"/>
      <c r="CQ12" s="38"/>
      <c r="CR12" s="38"/>
      <c r="CS12" s="38"/>
      <c r="CT12" s="38">
        <v>0</v>
      </c>
      <c r="CU12" s="38"/>
      <c r="CV12" s="38"/>
      <c r="CW12" s="38"/>
      <c r="CX12" s="38"/>
      <c r="CY12" s="38"/>
      <c r="CZ12" s="38"/>
      <c r="DA12" s="38"/>
      <c r="DB12" s="38"/>
      <c r="DC12" s="38">
        <v>0</v>
      </c>
      <c r="DD12" s="38"/>
      <c r="DE12" s="38"/>
      <c r="DF12" s="38"/>
      <c r="DG12" s="38"/>
      <c r="DH12" s="38"/>
      <c r="DI12" s="38"/>
      <c r="DJ12" s="38"/>
      <c r="DK12" s="38"/>
      <c r="DL12" s="38">
        <v>30.990377786228247</v>
      </c>
      <c r="DM12" s="38"/>
      <c r="DN12" s="38"/>
      <c r="DO12" s="38"/>
      <c r="DP12" s="38"/>
      <c r="DQ12" s="38"/>
      <c r="DR12" s="38"/>
      <c r="DS12" s="38"/>
      <c r="DT12" s="38"/>
      <c r="DU12" s="38"/>
      <c r="DV12" s="38">
        <v>0</v>
      </c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>
        <v>0</v>
      </c>
      <c r="EL12" s="38"/>
      <c r="EM12" s="38"/>
      <c r="EN12" s="38"/>
      <c r="EO12" s="38"/>
      <c r="EP12" s="38"/>
      <c r="EQ12" s="38"/>
      <c r="ER12" s="38"/>
      <c r="ES12" s="38"/>
      <c r="ET12" s="38">
        <v>0</v>
      </c>
      <c r="EU12" s="38"/>
      <c r="EV12" s="38"/>
      <c r="EW12" s="38"/>
      <c r="EX12" s="38"/>
      <c r="EY12" s="38"/>
      <c r="EZ12" s="38"/>
      <c r="FA12" s="38"/>
      <c r="FB12" s="38"/>
      <c r="FC12" s="38"/>
      <c r="FD12" s="38">
        <v>0</v>
      </c>
      <c r="FE12" s="38"/>
      <c r="FF12" s="38"/>
      <c r="FG12" s="38"/>
      <c r="FH12" s="38"/>
      <c r="FI12" s="38"/>
      <c r="FJ12" s="38"/>
      <c r="FK12" s="38"/>
    </row>
    <row r="13" spans="1:170" x14ac:dyDescent="0.25">
      <c r="A13" s="7"/>
      <c r="B13" s="31" t="s">
        <v>61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2"/>
      <c r="BF13" s="28">
        <f>+BF6</f>
        <v>2516.2462324242761</v>
      </c>
      <c r="BG13" s="28"/>
      <c r="BH13" s="28"/>
      <c r="BI13" s="28"/>
      <c r="BJ13" s="28"/>
      <c r="BK13" s="28"/>
      <c r="BL13" s="28"/>
      <c r="BM13" s="28"/>
      <c r="BN13" s="28"/>
      <c r="BO13" s="28"/>
      <c r="BP13" s="28">
        <f>+BP6</f>
        <v>0</v>
      </c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>
        <f>+CB6</f>
        <v>167.38613338599509</v>
      </c>
      <c r="CC13" s="28"/>
      <c r="CD13" s="28"/>
      <c r="CE13" s="28"/>
      <c r="CF13" s="28"/>
      <c r="CG13" s="28"/>
      <c r="CH13" s="28"/>
      <c r="CI13" s="28"/>
      <c r="CJ13" s="28"/>
      <c r="CK13" s="28">
        <f>+CK6</f>
        <v>552.07848908936796</v>
      </c>
      <c r="CL13" s="28"/>
      <c r="CM13" s="28"/>
      <c r="CN13" s="28"/>
      <c r="CO13" s="28"/>
      <c r="CP13" s="28"/>
      <c r="CQ13" s="28"/>
      <c r="CR13" s="28"/>
      <c r="CS13" s="28"/>
      <c r="CT13" s="28">
        <f>+CT6</f>
        <v>169.79463013907107</v>
      </c>
      <c r="CU13" s="28"/>
      <c r="CV13" s="28"/>
      <c r="CW13" s="28"/>
      <c r="CX13" s="28"/>
      <c r="CY13" s="28"/>
      <c r="CZ13" s="28"/>
      <c r="DA13" s="28"/>
      <c r="DB13" s="28"/>
      <c r="DC13" s="28">
        <f>+DC6</f>
        <v>62.852290642815497</v>
      </c>
      <c r="DD13" s="28"/>
      <c r="DE13" s="28"/>
      <c r="DF13" s="28"/>
      <c r="DG13" s="28"/>
      <c r="DH13" s="28"/>
      <c r="DI13" s="28"/>
      <c r="DJ13" s="28"/>
      <c r="DK13" s="28"/>
      <c r="DL13" s="28">
        <f>+DL6</f>
        <v>471.7237684531267</v>
      </c>
      <c r="DM13" s="28"/>
      <c r="DN13" s="28"/>
      <c r="DO13" s="28"/>
      <c r="DP13" s="28"/>
      <c r="DQ13" s="28"/>
      <c r="DR13" s="28"/>
      <c r="DS13" s="28"/>
      <c r="DT13" s="28"/>
      <c r="DU13" s="28"/>
      <c r="DV13" s="28">
        <f>+DV6</f>
        <v>2.9954335025117529</v>
      </c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>
        <f>+EK6</f>
        <v>1054.3792467819412</v>
      </c>
      <c r="EL13" s="28"/>
      <c r="EM13" s="28"/>
      <c r="EN13" s="28"/>
      <c r="EO13" s="28"/>
      <c r="EP13" s="28"/>
      <c r="EQ13" s="28"/>
      <c r="ER13" s="28"/>
      <c r="ES13" s="28"/>
      <c r="ET13" s="28">
        <f>+ET6</f>
        <v>8.5468172807084031</v>
      </c>
      <c r="EU13" s="28"/>
      <c r="EV13" s="28"/>
      <c r="EW13" s="28"/>
      <c r="EX13" s="28"/>
      <c r="EY13" s="28"/>
      <c r="EZ13" s="28"/>
      <c r="FA13" s="28"/>
      <c r="FB13" s="28"/>
      <c r="FC13" s="28"/>
      <c r="FD13" s="28">
        <f>+FD6</f>
        <v>26.426809679310963</v>
      </c>
      <c r="FE13" s="28"/>
      <c r="FF13" s="28"/>
      <c r="FG13" s="28"/>
      <c r="FH13" s="28"/>
      <c r="FI13" s="28"/>
      <c r="FJ13" s="28"/>
      <c r="FK13" s="28"/>
    </row>
    <row r="14" spans="1:170" x14ac:dyDescent="0.25">
      <c r="A14" s="4"/>
      <c r="B14" s="29" t="s">
        <v>62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30"/>
      <c r="BF14" s="27">
        <f>SUM(BP14:FK14)</f>
        <v>0</v>
      </c>
      <c r="BG14" s="27"/>
      <c r="BH14" s="27"/>
      <c r="BI14" s="27"/>
      <c r="BJ14" s="27"/>
      <c r="BK14" s="27"/>
      <c r="BL14" s="27"/>
      <c r="BM14" s="27"/>
      <c r="BN14" s="27"/>
      <c r="BO14" s="27"/>
      <c r="BP14" s="27">
        <v>0</v>
      </c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>
        <v>0</v>
      </c>
      <c r="CC14" s="27"/>
      <c r="CD14" s="27"/>
      <c r="CE14" s="27"/>
      <c r="CF14" s="27"/>
      <c r="CG14" s="27"/>
      <c r="CH14" s="27"/>
      <c r="CI14" s="27"/>
      <c r="CJ14" s="27"/>
      <c r="CK14" s="27">
        <v>0</v>
      </c>
      <c r="CL14" s="27"/>
      <c r="CM14" s="27"/>
      <c r="CN14" s="27"/>
      <c r="CO14" s="27"/>
      <c r="CP14" s="27"/>
      <c r="CQ14" s="27"/>
      <c r="CR14" s="27"/>
      <c r="CS14" s="27"/>
      <c r="CT14" s="27">
        <v>0</v>
      </c>
      <c r="CU14" s="27"/>
      <c r="CV14" s="27"/>
      <c r="CW14" s="27"/>
      <c r="CX14" s="27"/>
      <c r="CY14" s="27"/>
      <c r="CZ14" s="27"/>
      <c r="DA14" s="27"/>
      <c r="DB14" s="27"/>
      <c r="DC14" s="27">
        <v>0</v>
      </c>
      <c r="DD14" s="27"/>
      <c r="DE14" s="27"/>
      <c r="DF14" s="27"/>
      <c r="DG14" s="27"/>
      <c r="DH14" s="27"/>
      <c r="DI14" s="27"/>
      <c r="DJ14" s="27"/>
      <c r="DK14" s="27"/>
      <c r="DL14" s="27">
        <v>0</v>
      </c>
      <c r="DM14" s="27"/>
      <c r="DN14" s="27"/>
      <c r="DO14" s="27"/>
      <c r="DP14" s="27"/>
      <c r="DQ14" s="27"/>
      <c r="DR14" s="27"/>
      <c r="DS14" s="27"/>
      <c r="DT14" s="27"/>
      <c r="DU14" s="27"/>
      <c r="DV14" s="27">
        <v>0</v>
      </c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8">
        <v>0</v>
      </c>
      <c r="EL14" s="28"/>
      <c r="EM14" s="28"/>
      <c r="EN14" s="28"/>
      <c r="EO14" s="28"/>
      <c r="EP14" s="28"/>
      <c r="EQ14" s="28"/>
      <c r="ER14" s="28"/>
      <c r="ES14" s="28"/>
      <c r="ET14" s="27">
        <v>0</v>
      </c>
      <c r="EU14" s="27"/>
      <c r="EV14" s="27"/>
      <c r="EW14" s="27"/>
      <c r="EX14" s="27"/>
      <c r="EY14" s="27"/>
      <c r="EZ14" s="27"/>
      <c r="FA14" s="27"/>
      <c r="FB14" s="27"/>
      <c r="FC14" s="27"/>
      <c r="FD14" s="27">
        <v>0</v>
      </c>
      <c r="FE14" s="27"/>
      <c r="FF14" s="27"/>
      <c r="FG14" s="27"/>
      <c r="FH14" s="27"/>
      <c r="FI14" s="27"/>
      <c r="FJ14" s="27"/>
      <c r="FK14" s="27"/>
    </row>
    <row r="15" spans="1:170" x14ac:dyDescent="0.25">
      <c r="BG15" s="20"/>
    </row>
    <row r="16" spans="1:170" x14ac:dyDescent="0.25">
      <c r="CB16" s="21"/>
      <c r="CK16" s="22"/>
      <c r="CT16" s="22"/>
      <c r="DC16" s="22"/>
      <c r="DL16" s="22"/>
      <c r="DV16" s="22"/>
      <c r="EK16" s="22"/>
      <c r="ET16" s="22"/>
    </row>
    <row r="21" spans="58:58" x14ac:dyDescent="0.25">
      <c r="BF21" t="s">
        <v>64</v>
      </c>
    </row>
  </sheetData>
  <mergeCells count="133"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EK12:ES12"/>
    <mergeCell ref="ET12:FC12"/>
    <mergeCell ref="B11:BE11"/>
    <mergeCell ref="BF11:BO11"/>
    <mergeCell ref="BP11:CA11"/>
    <mergeCell ref="CB11:CJ11"/>
    <mergeCell ref="CK11:CS11"/>
    <mergeCell ref="CT11:DB11"/>
    <mergeCell ref="DC11:DK11"/>
    <mergeCell ref="DV11:EJ11"/>
    <mergeCell ref="DL11:DT11"/>
    <mergeCell ref="DL14:DU14"/>
    <mergeCell ref="DV14:EJ14"/>
    <mergeCell ref="EK14:ES14"/>
    <mergeCell ref="ET14:FC14"/>
    <mergeCell ref="FD14:FK14"/>
    <mergeCell ref="EK13:ES13"/>
    <mergeCell ref="ET13:FC13"/>
    <mergeCell ref="FD13:FK13"/>
    <mergeCell ref="B14:BE14"/>
    <mergeCell ref="BF14:BO14"/>
    <mergeCell ref="BP14:CA14"/>
    <mergeCell ref="CB14:CJ14"/>
    <mergeCell ref="CK14:CS14"/>
    <mergeCell ref="CT14:DB14"/>
    <mergeCell ref="DC14:DK14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DV13:EJ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 и расходы за 2024г</vt:lpstr>
      <vt:lpstr>Расшифр.расходов за 2024г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</dc:creator>
  <cp:lastModifiedBy>Медведева Екатерина Юрьевна</cp:lastModifiedBy>
  <cp:lastPrinted>2022-06-21T09:59:25Z</cp:lastPrinted>
  <dcterms:created xsi:type="dcterms:W3CDTF">2021-11-23T14:00:22Z</dcterms:created>
  <dcterms:modified xsi:type="dcterms:W3CDTF">2025-04-28T05:59:10Z</dcterms:modified>
</cp:coreProperties>
</file>